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9980" windowHeight="11640" tabRatio="927"/>
  </bookViews>
  <sheets>
    <sheet name="Dec 2015 Charge Sys" sheetId="8" r:id="rId1"/>
  </sheets>
  <definedNames>
    <definedName name="_xlnm.Print_Area" localSheetId="0">'Dec 2015 Charge Sys'!$A$1:$G$104</definedName>
  </definedNames>
  <calcPr calcId="125725"/>
</workbook>
</file>

<file path=xl/calcChain.xml><?xml version="1.0" encoding="utf-8"?>
<calcChain xmlns="http://schemas.openxmlformats.org/spreadsheetml/2006/main">
  <c r="E71" i="8"/>
  <c r="E69"/>
  <c r="E67"/>
  <c r="E65"/>
  <c r="E63"/>
  <c r="E61"/>
  <c r="E59"/>
  <c r="E55"/>
  <c r="E50"/>
  <c r="E48"/>
  <c r="E44"/>
  <c r="E41"/>
  <c r="E39"/>
  <c r="E35"/>
  <c r="E31"/>
  <c r="E29"/>
</calcChain>
</file>

<file path=xl/sharedStrings.xml><?xml version="1.0" encoding="utf-8"?>
<sst xmlns="http://schemas.openxmlformats.org/spreadsheetml/2006/main" count="155" uniqueCount="122">
  <si>
    <t>Qty</t>
  </si>
  <si>
    <t>WM Part #</t>
  </si>
  <si>
    <t>PURCHASE FROM WEST MARINE</t>
  </si>
  <si>
    <t>Part Name</t>
  </si>
  <si>
    <t>PURCHASE FROM GenuineDealz.com</t>
  </si>
  <si>
    <t>GenuineDealz.com Part #</t>
  </si>
  <si>
    <t>XANTREX Digital Echo Charge Battery Charger</t>
  </si>
  <si>
    <t>BLUE SEA SYSTEMS Terminal Fuse 250A, Pink (5189)</t>
  </si>
  <si>
    <t>BLUE SEA SYSTEMS Terminal Fuse 60A, Gold (5178)</t>
  </si>
  <si>
    <t>BLUE SEA SYSTEMS ATC Fuse, 20A, Pkg of 2 (5243)</t>
  </si>
  <si>
    <t>Blue Sea Systems Config Part #</t>
  </si>
  <si>
    <t>BLUE SEA SYSTEMS MRBF Terminal Fuse Block - 30 to 300A, 1 stud (5191)</t>
  </si>
  <si>
    <t>BALMAR Max Charge Digital 12 Volt Regulator (MC-614-H)</t>
  </si>
  <si>
    <t>BALMAR Battery Temperature Sensor, 20'L, for Max Charge Regulators (MC-TS-B)</t>
  </si>
  <si>
    <t>BALMAR Alternator Temperature Sensor, 54"L (MC-TS-A)</t>
  </si>
  <si>
    <t>BALMAR Smartgauge™ Battery Monitor (44-SG-12/24)</t>
  </si>
  <si>
    <t>PURCHASE FROM BLUE SEA SYSTEMS</t>
  </si>
  <si>
    <t>Louvered Ventilator, Black, 4-7/8" x 5-1/2" (337390-1WM)</t>
  </si>
  <si>
    <t>ProNautic1240P, 12V, 40A, 3 Bank, AC Input 100-260 (63140)</t>
  </si>
  <si>
    <t>m-Series (Mini) Selector Battery Switch with Removable Knob, Off/1/Both/2, No Alt. Field Disc (6007)</t>
  </si>
  <si>
    <t>BLUE SEA SYSTEMS ST Blade Battery Terminal Mount Fuse Block Kit (5024)</t>
  </si>
  <si>
    <t>BLUE SEA SYSTEMS ATC Fuse, 1A, Pkg of 2 (5235)</t>
  </si>
  <si>
    <t>BLUE SEA SYSTEMS ATC Fuse, 2A, Pkg of 2 (5236)</t>
  </si>
  <si>
    <t>BLUE SEA SYSTEMS ATC Fuse, 3A, Pkg of 2 (5237)</t>
  </si>
  <si>
    <t>BLUE SEA SYSTEMS ATC Fuse, 30A, Pkg of 2 (5245)</t>
  </si>
  <si>
    <t>AWG 22-18 to 16-14, HS Adhesive Lined, Step Down Butt Connectors, Quantity: 3 (320103)</t>
  </si>
  <si>
    <t>AWG 16-14 to 12-10, HS Adhesive Lined, Step Down Butt Connectors, Quantity: 3 (320203)</t>
  </si>
  <si>
    <t>AWG 12-10 to 8, HS Adhesive Lined, Step Down Butt Connectors, Quantity: 3 (320303)</t>
  </si>
  <si>
    <t>BLUE SEA SYSTEMS Terminal Fuse 50A, Red (5177)</t>
  </si>
  <si>
    <t>ring yellow S</t>
  </si>
  <si>
    <t>8 AWG - Marine Grade tinned copper starter lug post size #10</t>
  </si>
  <si>
    <t>lugstarter 8 awg</t>
  </si>
  <si>
    <t>16-14 Gauge Terminals, Blue, 5/16" Hole Dia., 3 Qty/Pk (311503)</t>
  </si>
  <si>
    <t>12-10 Gauge Terminals, Yellow, 3/8" Hole Dia., 3 Qty/Pk (312603)</t>
  </si>
  <si>
    <t>BLUE SEA SYSTEMS Common 150A BusBar, 10 x #8-32 screw plus 2 x 1.4" studs - 10 Gang with Cover (2300)</t>
  </si>
  <si>
    <t>16-14 Gauge Terminals, Blue, 1/4" Hole Dia., 3 Qty/Pk (311403)</t>
  </si>
  <si>
    <r>
      <rPr>
        <sz val="10"/>
        <color rgb="FFFF0000"/>
        <rFont val="Arial"/>
        <family val="2"/>
      </rPr>
      <t xml:space="preserve">Qty equals # feet - </t>
    </r>
    <r>
      <rPr>
        <sz val="10"/>
        <color theme="1"/>
        <rFont val="Arial"/>
        <family val="2"/>
      </rPr>
      <t>1 Gauge Battery Cable, Red, Sold per Foot up to 50' (115505)</t>
    </r>
  </si>
  <si>
    <r>
      <rPr>
        <sz val="10"/>
        <color rgb="FFFF0000"/>
        <rFont val="Arial"/>
        <family val="2"/>
      </rPr>
      <t xml:space="preserve">Qty equals # feet - </t>
    </r>
    <r>
      <rPr>
        <sz val="10"/>
        <color theme="1"/>
        <rFont val="Arial"/>
        <family val="2"/>
      </rPr>
      <t>1 Gauge Battery Cable, Black, Sold per Foot up to 50' (115005)</t>
    </r>
  </si>
  <si>
    <r>
      <rPr>
        <sz val="10"/>
        <color rgb="FFFF0000"/>
        <rFont val="Arial"/>
        <family val="2"/>
      </rPr>
      <t xml:space="preserve">Qty equals # feet - </t>
    </r>
    <r>
      <rPr>
        <sz val="10"/>
        <color theme="1"/>
        <rFont val="Arial"/>
        <family val="2"/>
      </rPr>
      <t>4 Gauge Battery Cable, Red, Sold per Foot up to 100' (113510)</t>
    </r>
  </si>
  <si>
    <r>
      <rPr>
        <sz val="10"/>
        <color rgb="FFFF0000"/>
        <rFont val="Arial"/>
        <family val="2"/>
      </rPr>
      <t>Qty equals # feet -</t>
    </r>
    <r>
      <rPr>
        <sz val="10"/>
        <color theme="1"/>
        <rFont val="Arial"/>
        <family val="2"/>
      </rPr>
      <t xml:space="preserve"> 4 Gauge Battery Cable, Black, Sold per Foot up to 100' (113010)</t>
    </r>
  </si>
  <si>
    <r>
      <rPr>
        <sz val="10"/>
        <color rgb="FFFF0000"/>
        <rFont val="Arial"/>
        <family val="2"/>
      </rPr>
      <t>Qty equals # feet -</t>
    </r>
    <r>
      <rPr>
        <sz val="10"/>
        <rFont val="Arial"/>
        <family val="2"/>
      </rPr>
      <t xml:space="preserve"> Primary Wire by the Foot, 6-Gauge, Red (Up to 100'); (112510)</t>
    </r>
  </si>
  <si>
    <r>
      <rPr>
        <sz val="10"/>
        <color rgb="FFFF0000"/>
        <rFont val="Arial"/>
        <family val="2"/>
      </rPr>
      <t>Qty equals # feet -</t>
    </r>
    <r>
      <rPr>
        <sz val="10"/>
        <color theme="1"/>
        <rFont val="Arial"/>
        <family val="2"/>
      </rPr>
      <t xml:space="preserve"> Primary Wire by the Foot, 6-Gauge, Black (Up to 100'); (112010)</t>
    </r>
  </si>
  <si>
    <r>
      <rPr>
        <sz val="10"/>
        <color rgb="FFFF0000"/>
        <rFont val="Arial"/>
        <family val="2"/>
      </rPr>
      <t>Qty equals # feet -</t>
    </r>
    <r>
      <rPr>
        <sz val="10"/>
        <rFont val="Arial"/>
        <family val="2"/>
      </rPr>
      <t xml:space="preserve"> Primary Wire by the Foot, 8-Gauge, Red (111510)</t>
    </r>
  </si>
  <si>
    <r>
      <rPr>
        <sz val="10"/>
        <color rgb="FFFF0000"/>
        <rFont val="Arial"/>
        <family val="2"/>
      </rPr>
      <t>Qty equals # feet -</t>
    </r>
    <r>
      <rPr>
        <sz val="10"/>
        <color theme="1"/>
        <rFont val="Arial"/>
        <family val="2"/>
      </rPr>
      <t xml:space="preserve"> Primary Wire by the Foot, 8-Gauge, Black (111010)</t>
    </r>
  </si>
  <si>
    <r>
      <rPr>
        <sz val="10"/>
        <color rgb="FFFF0000"/>
        <rFont val="Arial"/>
        <family val="2"/>
      </rPr>
      <t>Qty equals # feet -</t>
    </r>
    <r>
      <rPr>
        <sz val="10"/>
        <color theme="1"/>
        <rFont val="Arial"/>
        <family val="2"/>
      </rPr>
      <t xml:space="preserve"> Primary Wire by the Foot, 8-Gauge, Green (111310)</t>
    </r>
  </si>
  <si>
    <r>
      <rPr>
        <sz val="10"/>
        <color rgb="FFFF0000"/>
        <rFont val="Arial"/>
        <family val="2"/>
      </rPr>
      <t>Qty equals # feet -</t>
    </r>
    <r>
      <rPr>
        <sz val="10"/>
        <rFont val="Arial"/>
        <family val="2"/>
      </rPr>
      <t xml:space="preserve"> Primary Wire by the Foot, 10-Gauge, Red (108810)</t>
    </r>
  </si>
  <si>
    <r>
      <rPr>
        <sz val="10"/>
        <color rgb="FFFF0000"/>
        <rFont val="Arial"/>
        <family val="2"/>
      </rPr>
      <t>Qty equals # feet -</t>
    </r>
    <r>
      <rPr>
        <sz val="10"/>
        <color theme="1"/>
        <rFont val="Arial"/>
        <family val="2"/>
      </rPr>
      <t xml:space="preserve"> Primary Wire by the Foot, 10-Gauge, Black (108010)</t>
    </r>
  </si>
  <si>
    <t>Blue Sea Systems In-Line, Waterproof Fuse Holder, ATC/ATO Type, 12 AWG, 30 AMP Rating (5065)</t>
  </si>
  <si>
    <t>BLUE SEA SYSTEMS Standard Dual BusBar 100A, 10 x #8-32 screw (2702)</t>
  </si>
  <si>
    <t>BLUE SEA SYSTEMS ELCI Main 30A Double Pole Panel (1502)</t>
  </si>
  <si>
    <t>12-10 AWG - Marine Grade Tinned Copper heat shrink ring terminals - post size #10; 25 per pack</t>
  </si>
  <si>
    <t>Compass Marine Part #</t>
  </si>
  <si>
    <t>PURCHASE FROM DEEP CYCLE BATTERY - SAN DIEGO</t>
  </si>
  <si>
    <t>BATTERY Part #</t>
  </si>
  <si>
    <t>SPOKE WITH BOB - 12-8-15, 1-619-315-5604</t>
  </si>
  <si>
    <t>Trojan T-105, 6 Volt Battery, 225 AH; EHPT terminal configuration</t>
  </si>
  <si>
    <t>T105</t>
  </si>
  <si>
    <t>DC24MF</t>
  </si>
  <si>
    <t>PURCHASE FROM Weekend'R Products K. Kloeber</t>
  </si>
  <si>
    <t>K. Kloeber Part #</t>
  </si>
  <si>
    <t>SmartPlug B30ASSY - 30-amp Retrofit kits (Cord Plug + Boat side Inlet)</t>
  </si>
  <si>
    <t>Blue Sea Systems BussBar # 2301, 10 x #8-32 Terminal Screw, 2 x 1/4-20 Terminal Stud, 6"L x 1.25"W</t>
  </si>
  <si>
    <t>Butt Connectors - Adhesive-Lined Heat Shrink</t>
  </si>
  <si>
    <t>16-14 AWG - (blue) Marine Grade Tinned Copper heat shrink butt connectors</t>
  </si>
  <si>
    <t>butt straight blue</t>
  </si>
  <si>
    <t>12-10 AWG - (yellow) Marine Grade Tinned Copper heat shrink butt connectors</t>
  </si>
  <si>
    <t>butt straight yellow</t>
  </si>
  <si>
    <t>Push Pin - Insulated Adhesive Lined Heat Shrink</t>
  </si>
  <si>
    <t>16-14 AWG Heat Shrink Quick Disconnect Wire Terminal Female; 1/4" tab</t>
  </si>
  <si>
    <t>Ring Connectors - Adhesive Lined Heat Shrink</t>
  </si>
  <si>
    <t>16-14 AWG - Marine Grade Tinned Copper heat shrink ring terminals - post size #8</t>
  </si>
  <si>
    <t>ring blue S</t>
  </si>
  <si>
    <t>16-14 AWG - Marine Grade Tinned Copper heat shrink ring terminals - post size #10</t>
  </si>
  <si>
    <t>12-10 AWG - Marine Grade Tinned Copper heat shrink ring terminals - post size #8</t>
  </si>
  <si>
    <t>Cable Lug; Tinned Copper Ring Connectors</t>
  </si>
  <si>
    <t>8 AWG - Marine Grade tinned copper starter lug post size 1/4"</t>
  </si>
  <si>
    <t>8 AWG - Marine Grade tinned copper starter lug post size 5/16"; Heavey Wall</t>
  </si>
  <si>
    <t>8 AWG - Marine Grade tinned copper starter lug post size 5/16"</t>
  </si>
  <si>
    <t>8 AWG - Marine Grade tinned copper starter lug post size 3/8"</t>
  </si>
  <si>
    <t>6 AWG - Marine Grade tinned copper starter lug post size 1/4"</t>
  </si>
  <si>
    <t>lugstarter 6 awg</t>
  </si>
  <si>
    <t>6 AWG - Marine Grade tinned copper starter lug post size 5/16"</t>
  </si>
  <si>
    <t>4 AWG - Marine Grade tinned copper starter lug post size 1/4"</t>
  </si>
  <si>
    <t>lugstarter 4 awg</t>
  </si>
  <si>
    <t>4 AWG - Marine Grade tinned copper starter lug post size 5/16"</t>
  </si>
  <si>
    <t>1 AWG - Marine Grade tinned copper starter lug post size 1/4"</t>
  </si>
  <si>
    <t>lugstarter 1 awg</t>
  </si>
  <si>
    <t>1 AWG - Marine Grade tinned copper starter lug post size 5/16"</t>
  </si>
  <si>
    <t>1 AWG - Marine Grade tinned copper starter lug post size 3/8"</t>
  </si>
  <si>
    <t>Heat Shrink Tubing - Adhesive Lined</t>
  </si>
  <si>
    <t>12 inch - Red - 3/4" MIL Spec Heavy Wall Heat Shrink Tubing Adhesive Lined (1 AWG)</t>
  </si>
  <si>
    <t>HSTmil 3/4</t>
  </si>
  <si>
    <t>12 inch - Black - 3/4" MIL Spec Heavy Wall Heat Shrink Tubing Adhesive Lined (1 AWG)</t>
  </si>
  <si>
    <t>12 inch - Clear - 1 ft piece - 3 to 1 Heat Shrink Tubing Adhesive Lined; 3/4" (1 AWG)</t>
  </si>
  <si>
    <t>HST 3/4</t>
  </si>
  <si>
    <t>12 inch - Red - 1/2" MIL Spec Heavy Wall Heat Shrink Tubing Adhesive Lined (6-4 AWG)</t>
  </si>
  <si>
    <t>HSTmil 1/2</t>
  </si>
  <si>
    <t>12 inch - Black - 1/2" MIL Spec Heavy Wall Heat Shrink Tubing Adhesive Lined (6-4 AWG)</t>
  </si>
  <si>
    <t>48 inch - Clear - 1 ft piece - 3 to 1 Heat Shrink Tubing Adhesive Lined; 1/2" (6-4 AWG)</t>
  </si>
  <si>
    <t>HST 1/2</t>
  </si>
  <si>
    <t>12 inch - Red - 1/2" MIL Spec Heavy Wall Heat Shrink Tubing Adhesive Lined (8 AWG)</t>
  </si>
  <si>
    <t>HSTmil 0.4</t>
  </si>
  <si>
    <t>12 inch - Black - .4" MIL Spec Heavy Wall Heat Shrink Tubing Adhesive Lined (8 AWG)</t>
  </si>
  <si>
    <t>12 inch - Red - .4" MIL Spec Heavy Wall Heat Shrink Tubing Adhesive Lined (8 AWG)</t>
  </si>
  <si>
    <t>12 inch -  Red - 3 to 1 Heat Shrink Tubing Adhesive Lined; 1/4" (16-10 AWG)</t>
  </si>
  <si>
    <t>HST 1/4</t>
  </si>
  <si>
    <t>48 inch - Red - 3 to 1 Heat Shrink Tubing Adhesive Lined; 1/4" (16-10 AWG)</t>
  </si>
  <si>
    <t>12 inch - Black - 3 to 1 Heat Shrink Tubing Adhesive Lined; 1/4" (16-10 AWG)</t>
  </si>
  <si>
    <t>48 inch - Black - 3 to 1 Heat Shrink Tubing Adhesive Lined; 1/4" (16-10 AWG)</t>
  </si>
  <si>
    <t>12 inch - 3 to 1 Heat Shrink Tubing Adhesive Lined; 1/4" (16-10 AWG)</t>
  </si>
  <si>
    <t>48 inch - Clear - 3 to 1 Heat Shrink Tubing Adhesive Lined; 1/4" (16-10 AWG)</t>
  </si>
  <si>
    <t>ase-supply.com</t>
  </si>
  <si>
    <t>ase-supply.com Part #</t>
  </si>
  <si>
    <t>Leece Neville Regulator Cover Kit 114-307</t>
  </si>
  <si>
    <t>114-307</t>
  </si>
  <si>
    <t>The quantities below are for reference only. Do not use verbatum. They include building up my stock, AND doing the electrical upgrade project.</t>
  </si>
  <si>
    <t>The quantities below are for reference only. Do not use verbatum. Your runs may be different so measure YOUR needs.</t>
  </si>
  <si>
    <t>AC DC Master Electrical Panel, Custom 360, Panel Size 18" x 7 3/4"</t>
  </si>
  <si>
    <t>If I were to do it again, I would also purchase the SmartGauge and 40A AC battery Charger from mainesail</t>
  </si>
  <si>
    <t>PURCHASE FROM COMPASS MARINE (mainesail)</t>
  </si>
  <si>
    <t>Maintenance Free Deep Cycle DC24MF Group Size 24 Length: 11″ Width: 6.87″ Height: 9.5″ CCA 650 Amp Hours 80</t>
  </si>
  <si>
    <t xml:space="preserve">VICTRON BMV-712 SMART BANK BATTERY MONITOR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</si>
</sst>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Fill="1" applyBorder="1"/>
    <xf numFmtId="0" fontId="1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4" fillId="0" borderId="17" xfId="0" applyFont="1" applyFill="1" applyBorder="1"/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2"/>
  <sheetViews>
    <sheetView tabSelected="1" zoomScaleNormal="100" workbookViewId="0">
      <selection activeCell="D1" sqref="D1"/>
    </sheetView>
  </sheetViews>
  <sheetFormatPr defaultRowHeight="12.75"/>
  <cols>
    <col min="1" max="1" width="8.7109375" style="9" customWidth="1"/>
    <col min="2" max="2" width="94.7109375" style="4" customWidth="1"/>
    <col min="3" max="3" width="27.7109375" style="9" customWidth="1"/>
    <col min="4" max="4" width="7.7109375" style="4" customWidth="1"/>
    <col min="5" max="5" width="8.85546875" style="4" customWidth="1"/>
    <col min="6" max="6" width="96.7109375" style="4" customWidth="1"/>
    <col min="7" max="7" width="26.7109375" style="4" customWidth="1"/>
    <col min="8" max="16384" width="9.140625" style="4"/>
  </cols>
  <sheetData>
    <row r="1" spans="1:7" s="2" customFormat="1" ht="18.75" thickBot="1">
      <c r="A1" s="36" t="s">
        <v>2</v>
      </c>
      <c r="B1" s="38"/>
      <c r="C1" s="37"/>
      <c r="E1" s="36" t="s">
        <v>119</v>
      </c>
      <c r="F1" s="38"/>
      <c r="G1" s="37"/>
    </row>
    <row r="2" spans="1:7" ht="14.25" customHeight="1">
      <c r="A2" s="5" t="s">
        <v>0</v>
      </c>
      <c r="B2" s="6" t="s">
        <v>3</v>
      </c>
      <c r="C2" s="7" t="s">
        <v>1</v>
      </c>
      <c r="E2" s="5" t="s">
        <v>0</v>
      </c>
      <c r="F2" s="6" t="s">
        <v>3</v>
      </c>
      <c r="G2" s="7" t="s">
        <v>51</v>
      </c>
    </row>
    <row r="3" spans="1:7">
      <c r="A3" s="3"/>
      <c r="B3" s="1"/>
      <c r="C3" s="8"/>
      <c r="E3" s="3"/>
      <c r="F3" s="1"/>
      <c r="G3" s="8"/>
    </row>
    <row r="4" spans="1:7">
      <c r="A4" s="17">
        <v>2</v>
      </c>
      <c r="B4" s="1" t="s">
        <v>34</v>
      </c>
      <c r="C4" s="8">
        <v>14122337</v>
      </c>
      <c r="E4" s="17">
        <v>1</v>
      </c>
      <c r="F4" s="13" t="s">
        <v>121</v>
      </c>
      <c r="G4" s="14"/>
    </row>
    <row r="5" spans="1:7">
      <c r="A5" s="17"/>
      <c r="B5" s="1"/>
      <c r="C5" s="8"/>
      <c r="E5" s="17"/>
      <c r="F5" s="31" t="s">
        <v>118</v>
      </c>
      <c r="G5" s="14"/>
    </row>
    <row r="6" spans="1:7" s="16" customFormat="1" ht="13.5" thickBot="1">
      <c r="A6" s="17">
        <v>1</v>
      </c>
      <c r="B6" s="13" t="s">
        <v>20</v>
      </c>
      <c r="C6" s="14">
        <v>16016206</v>
      </c>
      <c r="E6" s="19"/>
      <c r="F6" s="15"/>
      <c r="G6" s="20"/>
    </row>
    <row r="7" spans="1:7">
      <c r="A7" s="3"/>
      <c r="B7" s="1"/>
      <c r="C7" s="8"/>
      <c r="E7" s="11"/>
      <c r="F7" s="12"/>
      <c r="G7" s="21"/>
    </row>
    <row r="8" spans="1:7" s="16" customFormat="1" ht="13.5" thickBot="1">
      <c r="A8" s="17">
        <v>4</v>
      </c>
      <c r="B8" s="13" t="s">
        <v>11</v>
      </c>
      <c r="C8" s="14">
        <v>9368895</v>
      </c>
      <c r="E8" s="9"/>
      <c r="F8" s="4"/>
      <c r="G8" s="22"/>
    </row>
    <row r="9" spans="1:7" ht="18.75" thickBot="1">
      <c r="A9" s="3"/>
      <c r="B9" s="1"/>
      <c r="C9" s="8"/>
      <c r="E9" s="36" t="s">
        <v>52</v>
      </c>
      <c r="F9" s="38"/>
      <c r="G9" s="37"/>
    </row>
    <row r="10" spans="1:7" s="16" customFormat="1">
      <c r="A10" s="17">
        <v>2</v>
      </c>
      <c r="B10" s="13" t="s">
        <v>28</v>
      </c>
      <c r="C10" s="14">
        <v>9368929</v>
      </c>
      <c r="E10" s="5" t="s">
        <v>0</v>
      </c>
      <c r="F10" s="6" t="s">
        <v>3</v>
      </c>
      <c r="G10" s="7" t="s">
        <v>53</v>
      </c>
    </row>
    <row r="11" spans="1:7">
      <c r="A11" s="3"/>
      <c r="B11" s="1"/>
      <c r="C11" s="8"/>
      <c r="E11" s="3"/>
      <c r="F11" s="23" t="s">
        <v>54</v>
      </c>
      <c r="G11" s="8"/>
    </row>
    <row r="12" spans="1:7" s="16" customFormat="1">
      <c r="A12" s="17">
        <v>2</v>
      </c>
      <c r="B12" s="13" t="s">
        <v>8</v>
      </c>
      <c r="C12" s="14">
        <v>9368937</v>
      </c>
      <c r="E12" s="17">
        <v>4</v>
      </c>
      <c r="F12" s="13" t="s">
        <v>55</v>
      </c>
      <c r="G12" s="14" t="s">
        <v>56</v>
      </c>
    </row>
    <row r="13" spans="1:7">
      <c r="A13" s="3"/>
      <c r="B13" s="1"/>
      <c r="C13" s="8"/>
      <c r="E13" s="17"/>
      <c r="F13" s="13"/>
      <c r="G13" s="14"/>
    </row>
    <row r="14" spans="1:7" s="16" customFormat="1" ht="25.5">
      <c r="A14" s="17">
        <v>3</v>
      </c>
      <c r="B14" s="13" t="s">
        <v>7</v>
      </c>
      <c r="C14" s="14">
        <v>9369034</v>
      </c>
      <c r="E14" s="17">
        <v>1</v>
      </c>
      <c r="F14" s="24" t="s">
        <v>120</v>
      </c>
      <c r="G14" s="14" t="s">
        <v>57</v>
      </c>
    </row>
    <row r="15" spans="1:7" s="16" customFormat="1">
      <c r="A15" s="17"/>
      <c r="B15" s="13"/>
      <c r="C15" s="14"/>
      <c r="E15" s="3"/>
      <c r="F15" s="1"/>
      <c r="G15" s="8"/>
    </row>
    <row r="16" spans="1:7" s="16" customFormat="1" ht="13.5" thickBot="1">
      <c r="A16" s="17">
        <v>2</v>
      </c>
      <c r="B16" s="13" t="s">
        <v>21</v>
      </c>
      <c r="C16" s="14">
        <v>6557482</v>
      </c>
      <c r="E16" s="19"/>
      <c r="F16" s="15"/>
      <c r="G16" s="20"/>
    </row>
    <row r="17" spans="1:7">
      <c r="A17" s="17"/>
      <c r="B17" s="1"/>
      <c r="C17" s="8"/>
      <c r="E17" s="9"/>
      <c r="G17" s="9"/>
    </row>
    <row r="18" spans="1:7" s="16" customFormat="1" ht="13.5" thickBot="1">
      <c r="A18" s="17">
        <v>2</v>
      </c>
      <c r="B18" s="13" t="s">
        <v>22</v>
      </c>
      <c r="C18" s="14">
        <v>6557490</v>
      </c>
      <c r="E18" s="9"/>
      <c r="F18" s="4"/>
      <c r="G18" s="9"/>
    </row>
    <row r="19" spans="1:7" ht="18.75" thickBot="1">
      <c r="A19" s="17"/>
      <c r="B19" s="1"/>
      <c r="C19" s="8"/>
      <c r="E19" s="36" t="s">
        <v>58</v>
      </c>
      <c r="F19" s="38"/>
      <c r="G19" s="37"/>
    </row>
    <row r="20" spans="1:7" s="16" customFormat="1">
      <c r="A20" s="17">
        <v>2</v>
      </c>
      <c r="B20" s="13" t="s">
        <v>23</v>
      </c>
      <c r="C20" s="14">
        <v>6557508</v>
      </c>
      <c r="E20" s="5" t="s">
        <v>0</v>
      </c>
      <c r="F20" s="6" t="s">
        <v>3</v>
      </c>
      <c r="G20" s="7" t="s">
        <v>59</v>
      </c>
    </row>
    <row r="21" spans="1:7">
      <c r="A21" s="17"/>
      <c r="B21" s="1"/>
      <c r="C21" s="8"/>
      <c r="E21" s="3"/>
      <c r="F21" s="1"/>
      <c r="G21" s="8"/>
    </row>
    <row r="22" spans="1:7" s="16" customFormat="1">
      <c r="A22" s="17">
        <v>2</v>
      </c>
      <c r="B22" s="13" t="s">
        <v>9</v>
      </c>
      <c r="C22" s="14">
        <v>6557565</v>
      </c>
      <c r="E22" s="17">
        <v>1</v>
      </c>
      <c r="F22" s="18" t="s">
        <v>60</v>
      </c>
      <c r="G22" s="14"/>
    </row>
    <row r="23" spans="1:7">
      <c r="A23" s="17"/>
      <c r="B23" s="1"/>
      <c r="C23" s="8"/>
      <c r="E23" s="17"/>
      <c r="F23" s="18"/>
      <c r="G23" s="14"/>
    </row>
    <row r="24" spans="1:7" s="16" customFormat="1">
      <c r="A24" s="17">
        <v>1</v>
      </c>
      <c r="B24" s="13" t="s">
        <v>24</v>
      </c>
      <c r="C24" s="14">
        <v>6557581</v>
      </c>
      <c r="E24" s="17">
        <v>1</v>
      </c>
      <c r="F24" s="18" t="s">
        <v>61</v>
      </c>
      <c r="G24" s="14"/>
    </row>
    <row r="25" spans="1:7">
      <c r="A25" s="3"/>
      <c r="B25" s="1"/>
      <c r="C25" s="8"/>
      <c r="E25" s="32"/>
      <c r="F25" s="33"/>
      <c r="G25" s="34"/>
    </row>
    <row r="26" spans="1:7" s="16" customFormat="1" ht="15" customHeight="1">
      <c r="A26" s="17">
        <v>1</v>
      </c>
      <c r="B26" s="13" t="s">
        <v>19</v>
      </c>
      <c r="C26" s="14">
        <v>8646291</v>
      </c>
      <c r="E26" s="39" t="s">
        <v>115</v>
      </c>
      <c r="F26" s="40"/>
      <c r="G26" s="41"/>
    </row>
    <row r="27" spans="1:7">
      <c r="A27" s="3"/>
      <c r="B27" s="1"/>
      <c r="C27" s="8"/>
      <c r="E27" s="3"/>
      <c r="F27" s="1"/>
      <c r="G27" s="8"/>
    </row>
    <row r="28" spans="1:7" s="16" customFormat="1">
      <c r="A28" s="17">
        <v>1</v>
      </c>
      <c r="B28" s="13" t="s">
        <v>18</v>
      </c>
      <c r="C28" s="14">
        <v>14121479</v>
      </c>
      <c r="E28" s="17"/>
      <c r="F28" s="25" t="s">
        <v>62</v>
      </c>
      <c r="G28" s="14"/>
    </row>
    <row r="29" spans="1:7">
      <c r="A29" s="3"/>
      <c r="B29" s="1"/>
      <c r="C29" s="8"/>
      <c r="E29" s="17">
        <f>6+19</f>
        <v>25</v>
      </c>
      <c r="F29" s="18" t="s">
        <v>63</v>
      </c>
      <c r="G29" s="14" t="s">
        <v>64</v>
      </c>
    </row>
    <row r="30" spans="1:7">
      <c r="A30" s="3">
        <v>1</v>
      </c>
      <c r="B30" s="13" t="s">
        <v>6</v>
      </c>
      <c r="C30" s="8">
        <v>333669</v>
      </c>
      <c r="E30" s="17"/>
      <c r="F30" s="18"/>
      <c r="G30" s="14"/>
    </row>
    <row r="31" spans="1:7">
      <c r="A31" s="3"/>
      <c r="B31" s="1"/>
      <c r="C31" s="8"/>
      <c r="E31" s="17">
        <f>10+15</f>
        <v>25</v>
      </c>
      <c r="F31" s="18" t="s">
        <v>65</v>
      </c>
      <c r="G31" s="14" t="s">
        <v>66</v>
      </c>
    </row>
    <row r="32" spans="1:7">
      <c r="A32" s="3">
        <v>1</v>
      </c>
      <c r="B32" s="13" t="s">
        <v>15</v>
      </c>
      <c r="C32" s="8">
        <v>16030900</v>
      </c>
      <c r="E32" s="17"/>
      <c r="F32" s="18"/>
      <c r="G32" s="14"/>
    </row>
    <row r="33" spans="1:7">
      <c r="A33" s="3"/>
      <c r="B33" s="1"/>
      <c r="C33" s="8"/>
      <c r="E33" s="17"/>
      <c r="F33" s="18"/>
      <c r="G33" s="14"/>
    </row>
    <row r="34" spans="1:7">
      <c r="A34" s="3">
        <v>1</v>
      </c>
      <c r="B34" s="13" t="s">
        <v>12</v>
      </c>
      <c r="C34" s="8">
        <v>12032983</v>
      </c>
      <c r="E34" s="17"/>
      <c r="F34" s="26" t="s">
        <v>67</v>
      </c>
      <c r="G34" s="14"/>
    </row>
    <row r="35" spans="1:7">
      <c r="A35" s="3"/>
      <c r="B35" s="1"/>
      <c r="C35" s="8"/>
      <c r="E35" s="17">
        <f>1+4</f>
        <v>5</v>
      </c>
      <c r="F35" s="18" t="s">
        <v>68</v>
      </c>
      <c r="G35" s="14"/>
    </row>
    <row r="36" spans="1:7">
      <c r="A36" s="3">
        <v>1</v>
      </c>
      <c r="B36" s="13" t="s">
        <v>14</v>
      </c>
      <c r="C36" s="8">
        <v>128244</v>
      </c>
      <c r="E36" s="17"/>
      <c r="F36" s="18"/>
      <c r="G36" s="14"/>
    </row>
    <row r="37" spans="1:7">
      <c r="A37" s="3"/>
      <c r="B37" s="1"/>
      <c r="C37" s="8"/>
      <c r="E37" s="17"/>
      <c r="F37" s="18"/>
      <c r="G37" s="14"/>
    </row>
    <row r="38" spans="1:7">
      <c r="A38" s="3">
        <v>1</v>
      </c>
      <c r="B38" s="13" t="s">
        <v>13</v>
      </c>
      <c r="C38" s="8">
        <v>128251</v>
      </c>
      <c r="E38" s="17"/>
      <c r="F38" s="26" t="s">
        <v>69</v>
      </c>
      <c r="G38" s="14"/>
    </row>
    <row r="39" spans="1:7">
      <c r="A39" s="3"/>
      <c r="B39" s="1"/>
      <c r="C39" s="8"/>
      <c r="E39" s="17">
        <f>6+29</f>
        <v>35</v>
      </c>
      <c r="F39" s="18" t="s">
        <v>70</v>
      </c>
      <c r="G39" s="14" t="s">
        <v>71</v>
      </c>
    </row>
    <row r="40" spans="1:7">
      <c r="A40" s="3">
        <v>2</v>
      </c>
      <c r="B40" s="13" t="s">
        <v>17</v>
      </c>
      <c r="C40" s="8">
        <v>282320</v>
      </c>
      <c r="E40" s="17"/>
      <c r="F40" s="18"/>
      <c r="G40" s="14"/>
    </row>
    <row r="41" spans="1:7">
      <c r="A41" s="3"/>
      <c r="B41" s="13"/>
      <c r="C41" s="8"/>
      <c r="E41" s="17">
        <f>3+17</f>
        <v>20</v>
      </c>
      <c r="F41" s="18" t="s">
        <v>72</v>
      </c>
      <c r="G41" s="14" t="s">
        <v>71</v>
      </c>
    </row>
    <row r="42" spans="1:7">
      <c r="A42" s="17">
        <v>3</v>
      </c>
      <c r="B42" s="1" t="s">
        <v>47</v>
      </c>
      <c r="C42" s="8">
        <v>11975869</v>
      </c>
      <c r="E42" s="17"/>
      <c r="F42" s="13"/>
      <c r="G42" s="14"/>
    </row>
    <row r="43" spans="1:7">
      <c r="A43" s="17"/>
      <c r="B43" s="1"/>
      <c r="C43" s="8"/>
      <c r="E43" s="17"/>
      <c r="F43" s="13"/>
      <c r="G43" s="14"/>
    </row>
    <row r="44" spans="1:7" s="16" customFormat="1">
      <c r="A44" s="17">
        <v>3</v>
      </c>
      <c r="B44" s="18" t="s">
        <v>27</v>
      </c>
      <c r="C44" s="14">
        <v>15982465</v>
      </c>
      <c r="E44" s="17">
        <f>7+13</f>
        <v>20</v>
      </c>
      <c r="F44" s="18" t="s">
        <v>73</v>
      </c>
      <c r="G44" s="14" t="s">
        <v>29</v>
      </c>
    </row>
    <row r="45" spans="1:7" s="16" customFormat="1">
      <c r="A45" s="17"/>
      <c r="B45" s="13"/>
      <c r="C45" s="14"/>
      <c r="E45" s="17"/>
      <c r="F45" s="13"/>
      <c r="G45" s="14"/>
    </row>
    <row r="46" spans="1:7" s="16" customFormat="1">
      <c r="A46" s="17">
        <v>3</v>
      </c>
      <c r="B46" s="18" t="s">
        <v>26</v>
      </c>
      <c r="C46" s="14">
        <v>15982440</v>
      </c>
      <c r="E46" s="17"/>
      <c r="F46" s="13"/>
      <c r="G46" s="14"/>
    </row>
    <row r="47" spans="1:7" s="16" customFormat="1">
      <c r="A47" s="17"/>
      <c r="B47" s="13"/>
      <c r="C47" s="14"/>
      <c r="E47" s="17"/>
      <c r="F47" s="26" t="s">
        <v>74</v>
      </c>
      <c r="G47" s="14"/>
    </row>
    <row r="48" spans="1:7" s="16" customFormat="1">
      <c r="A48" s="17">
        <v>3</v>
      </c>
      <c r="B48" s="18" t="s">
        <v>25</v>
      </c>
      <c r="C48" s="14">
        <v>15982424</v>
      </c>
      <c r="E48" s="17">
        <f>5+2+8</f>
        <v>15</v>
      </c>
      <c r="F48" s="18" t="s">
        <v>30</v>
      </c>
      <c r="G48" s="14" t="s">
        <v>31</v>
      </c>
    </row>
    <row r="49" spans="1:7">
      <c r="A49" s="17"/>
      <c r="B49" s="1"/>
      <c r="C49" s="8"/>
      <c r="E49" s="17"/>
      <c r="F49" s="26"/>
      <c r="G49" s="14"/>
    </row>
    <row r="50" spans="1:7" s="16" customFormat="1">
      <c r="A50" s="17">
        <v>2</v>
      </c>
      <c r="B50" s="18" t="s">
        <v>35</v>
      </c>
      <c r="C50" s="14">
        <v>132086</v>
      </c>
      <c r="E50" s="17">
        <f>1+1+8</f>
        <v>10</v>
      </c>
      <c r="F50" s="18" t="s">
        <v>75</v>
      </c>
      <c r="G50" s="14" t="s">
        <v>31</v>
      </c>
    </row>
    <row r="51" spans="1:7">
      <c r="A51" s="17"/>
      <c r="B51" s="1"/>
      <c r="C51" s="8"/>
      <c r="E51" s="17"/>
      <c r="F51" s="26"/>
      <c r="G51" s="14"/>
    </row>
    <row r="52" spans="1:7" s="16" customFormat="1">
      <c r="A52" s="17">
        <v>1</v>
      </c>
      <c r="B52" s="18" t="s">
        <v>32</v>
      </c>
      <c r="C52" s="14">
        <v>436097</v>
      </c>
      <c r="E52" s="17">
        <v>2</v>
      </c>
      <c r="F52" s="18" t="s">
        <v>76</v>
      </c>
      <c r="G52" s="14" t="s">
        <v>31</v>
      </c>
    </row>
    <row r="53" spans="1:7">
      <c r="A53" s="17"/>
      <c r="B53" s="1"/>
      <c r="C53" s="8"/>
      <c r="E53" s="17"/>
      <c r="F53" s="26"/>
      <c r="G53" s="14"/>
    </row>
    <row r="54" spans="1:7" s="16" customFormat="1">
      <c r="A54" s="17">
        <v>1</v>
      </c>
      <c r="B54" s="18" t="s">
        <v>33</v>
      </c>
      <c r="C54" s="14">
        <v>436410</v>
      </c>
      <c r="E54" s="17"/>
      <c r="F54" s="26"/>
      <c r="G54" s="14"/>
    </row>
    <row r="55" spans="1:7">
      <c r="A55" s="17"/>
      <c r="B55" s="18"/>
      <c r="C55" s="14"/>
      <c r="E55" s="17">
        <f>1+1+2</f>
        <v>4</v>
      </c>
      <c r="F55" s="18" t="s">
        <v>77</v>
      </c>
      <c r="G55" s="14" t="s">
        <v>31</v>
      </c>
    </row>
    <row r="56" spans="1:7" s="16" customFormat="1">
      <c r="A56" s="17">
        <v>1</v>
      </c>
      <c r="B56" s="1" t="s">
        <v>48</v>
      </c>
      <c r="C56" s="8">
        <v>288060</v>
      </c>
      <c r="E56" s="17"/>
      <c r="F56" s="26"/>
      <c r="G56" s="14"/>
    </row>
    <row r="57" spans="1:7" s="16" customFormat="1">
      <c r="A57" s="17"/>
      <c r="B57" s="1"/>
      <c r="C57" s="8"/>
      <c r="E57" s="17">
        <v>4</v>
      </c>
      <c r="F57" s="18" t="s">
        <v>78</v>
      </c>
      <c r="G57" s="14" t="s">
        <v>31</v>
      </c>
    </row>
    <row r="58" spans="1:7" s="16" customFormat="1">
      <c r="A58" s="17">
        <v>1</v>
      </c>
      <c r="B58" s="13" t="s">
        <v>49</v>
      </c>
      <c r="C58" s="14">
        <v>11067667</v>
      </c>
      <c r="E58" s="17"/>
      <c r="F58" s="26"/>
      <c r="G58" s="14"/>
    </row>
    <row r="59" spans="1:7" s="16" customFormat="1">
      <c r="A59" s="32"/>
      <c r="B59" s="35"/>
      <c r="C59" s="34"/>
      <c r="E59" s="17">
        <f>7+1</f>
        <v>8</v>
      </c>
      <c r="F59" s="18" t="s">
        <v>79</v>
      </c>
      <c r="G59" s="14" t="s">
        <v>80</v>
      </c>
    </row>
    <row r="60" spans="1:7" s="16" customFormat="1" ht="15" customHeight="1">
      <c r="A60" s="39" t="s">
        <v>116</v>
      </c>
      <c r="B60" s="40"/>
      <c r="C60" s="41"/>
      <c r="E60" s="17"/>
      <c r="F60" s="13"/>
      <c r="G60" s="14"/>
    </row>
    <row r="61" spans="1:7" s="16" customFormat="1">
      <c r="A61" s="17"/>
      <c r="B61" s="1"/>
      <c r="C61" s="8"/>
      <c r="E61" s="17">
        <f>1+1</f>
        <v>2</v>
      </c>
      <c r="F61" s="18" t="s">
        <v>81</v>
      </c>
      <c r="G61" s="14" t="s">
        <v>80</v>
      </c>
    </row>
    <row r="62" spans="1:7" s="16" customFormat="1">
      <c r="A62" s="17">
        <v>50</v>
      </c>
      <c r="B62" s="13" t="s">
        <v>36</v>
      </c>
      <c r="C62" s="14">
        <v>233692</v>
      </c>
      <c r="E62" s="17"/>
      <c r="F62" s="13"/>
      <c r="G62" s="14"/>
    </row>
    <row r="63" spans="1:7" s="16" customFormat="1">
      <c r="A63" s="17"/>
      <c r="B63" s="13"/>
      <c r="C63" s="14"/>
      <c r="E63" s="17">
        <f>3+2</f>
        <v>5</v>
      </c>
      <c r="F63" s="18" t="s">
        <v>82</v>
      </c>
      <c r="G63" s="14" t="s">
        <v>83</v>
      </c>
    </row>
    <row r="64" spans="1:7" s="16" customFormat="1">
      <c r="A64" s="17">
        <v>25</v>
      </c>
      <c r="B64" s="13" t="s">
        <v>37</v>
      </c>
      <c r="C64" s="14">
        <v>233700</v>
      </c>
      <c r="E64" s="17"/>
      <c r="F64" s="13"/>
      <c r="G64" s="14"/>
    </row>
    <row r="65" spans="1:7" s="16" customFormat="1">
      <c r="A65" s="17"/>
      <c r="B65" s="13"/>
      <c r="C65" s="14"/>
      <c r="E65" s="17">
        <f>1+2</f>
        <v>3</v>
      </c>
      <c r="F65" s="18" t="s">
        <v>84</v>
      </c>
      <c r="G65" s="14" t="s">
        <v>83</v>
      </c>
    </row>
    <row r="66" spans="1:7" s="16" customFormat="1">
      <c r="A66" s="17">
        <v>10</v>
      </c>
      <c r="B66" s="13" t="s">
        <v>38</v>
      </c>
      <c r="C66" s="14">
        <v>179523</v>
      </c>
      <c r="E66" s="17"/>
      <c r="F66" s="13"/>
      <c r="G66" s="14"/>
    </row>
    <row r="67" spans="1:7" s="16" customFormat="1">
      <c r="A67" s="17"/>
      <c r="B67" s="13"/>
      <c r="C67" s="14"/>
      <c r="E67" s="17">
        <f>3+2</f>
        <v>5</v>
      </c>
      <c r="F67" s="18" t="s">
        <v>85</v>
      </c>
      <c r="G67" s="14" t="s">
        <v>86</v>
      </c>
    </row>
    <row r="68" spans="1:7" s="16" customFormat="1">
      <c r="A68" s="17">
        <v>17</v>
      </c>
      <c r="B68" s="13" t="s">
        <v>39</v>
      </c>
      <c r="C68" s="14">
        <v>214551</v>
      </c>
      <c r="E68" s="17"/>
      <c r="F68" s="13"/>
      <c r="G68" s="14"/>
    </row>
    <row r="69" spans="1:7" s="16" customFormat="1">
      <c r="A69" s="17"/>
      <c r="B69" s="13"/>
      <c r="C69" s="14"/>
      <c r="E69" s="17">
        <f>16+2</f>
        <v>18</v>
      </c>
      <c r="F69" s="18" t="s">
        <v>87</v>
      </c>
      <c r="G69" s="14" t="s">
        <v>86</v>
      </c>
    </row>
    <row r="70" spans="1:7" s="16" customFormat="1">
      <c r="A70" s="17">
        <v>12</v>
      </c>
      <c r="B70" s="13" t="s">
        <v>40</v>
      </c>
      <c r="C70" s="14">
        <v>227736</v>
      </c>
      <c r="E70" s="17"/>
      <c r="F70" s="13"/>
      <c r="G70" s="14"/>
    </row>
    <row r="71" spans="1:7" s="16" customFormat="1">
      <c r="A71" s="17"/>
      <c r="B71" s="13"/>
      <c r="C71" s="14"/>
      <c r="E71" s="17">
        <f>9+2</f>
        <v>11</v>
      </c>
      <c r="F71" s="18" t="s">
        <v>88</v>
      </c>
      <c r="G71" s="14" t="s">
        <v>86</v>
      </c>
    </row>
    <row r="72" spans="1:7" s="16" customFormat="1">
      <c r="A72" s="17">
        <v>6</v>
      </c>
      <c r="B72" s="13" t="s">
        <v>41</v>
      </c>
      <c r="C72" s="14">
        <v>227645</v>
      </c>
      <c r="E72" s="17"/>
      <c r="F72" s="18"/>
      <c r="G72" s="14"/>
    </row>
    <row r="73" spans="1:7" s="16" customFormat="1">
      <c r="A73" s="17"/>
      <c r="B73" s="13"/>
      <c r="C73" s="14"/>
      <c r="E73" s="17"/>
      <c r="F73" s="18"/>
      <c r="G73" s="14"/>
    </row>
    <row r="74" spans="1:7" s="16" customFormat="1">
      <c r="A74" s="17">
        <v>40</v>
      </c>
      <c r="B74" s="13" t="s">
        <v>42</v>
      </c>
      <c r="C74" s="14">
        <v>152868</v>
      </c>
      <c r="E74" s="17"/>
      <c r="F74" s="26" t="s">
        <v>89</v>
      </c>
      <c r="G74" s="14"/>
    </row>
    <row r="75" spans="1:7" s="16" customFormat="1">
      <c r="A75" s="17"/>
      <c r="B75" s="13"/>
      <c r="C75" s="14"/>
      <c r="E75" s="17">
        <v>3</v>
      </c>
      <c r="F75" s="1" t="s">
        <v>90</v>
      </c>
      <c r="G75" s="27" t="s">
        <v>91</v>
      </c>
    </row>
    <row r="76" spans="1:7" s="16" customFormat="1">
      <c r="A76" s="17">
        <v>9</v>
      </c>
      <c r="B76" s="13" t="s">
        <v>43</v>
      </c>
      <c r="C76" s="14">
        <v>152876</v>
      </c>
      <c r="E76" s="17"/>
      <c r="F76" s="18"/>
      <c r="G76" s="14"/>
    </row>
    <row r="77" spans="1:7" s="16" customFormat="1">
      <c r="A77" s="17"/>
      <c r="B77" s="13"/>
      <c r="C77" s="14"/>
      <c r="E77" s="17">
        <v>3</v>
      </c>
      <c r="F77" s="1" t="s">
        <v>92</v>
      </c>
      <c r="G77" s="27" t="s">
        <v>91</v>
      </c>
    </row>
    <row r="78" spans="1:7">
      <c r="A78" s="17">
        <v>5</v>
      </c>
      <c r="B78" s="13" t="s">
        <v>44</v>
      </c>
      <c r="C78" s="14">
        <v>290866</v>
      </c>
      <c r="E78" s="17"/>
      <c r="F78" s="1"/>
      <c r="G78" s="27"/>
    </row>
    <row r="79" spans="1:7">
      <c r="A79" s="17"/>
      <c r="B79" s="13"/>
      <c r="C79" s="14"/>
      <c r="E79" s="17">
        <v>3</v>
      </c>
      <c r="F79" s="1" t="s">
        <v>93</v>
      </c>
      <c r="G79" s="27" t="s">
        <v>94</v>
      </c>
    </row>
    <row r="80" spans="1:7" s="16" customFormat="1">
      <c r="A80" s="17">
        <v>42</v>
      </c>
      <c r="B80" s="13" t="s">
        <v>45</v>
      </c>
      <c r="C80" s="14">
        <v>227710</v>
      </c>
      <c r="E80" s="17"/>
      <c r="F80" s="18"/>
      <c r="G80" s="14"/>
    </row>
    <row r="81" spans="1:7">
      <c r="A81" s="17"/>
      <c r="B81" s="13"/>
      <c r="C81" s="14"/>
      <c r="E81" s="17">
        <v>3</v>
      </c>
      <c r="F81" s="1" t="s">
        <v>95</v>
      </c>
      <c r="G81" s="27" t="s">
        <v>96</v>
      </c>
    </row>
    <row r="82" spans="1:7">
      <c r="A82" s="17">
        <v>24</v>
      </c>
      <c r="B82" s="13" t="s">
        <v>46</v>
      </c>
      <c r="C82" s="14">
        <v>227728</v>
      </c>
      <c r="E82" s="17"/>
      <c r="F82" s="18"/>
      <c r="G82" s="14"/>
    </row>
    <row r="83" spans="1:7" ht="11.25" customHeight="1" thickBot="1">
      <c r="A83" s="19"/>
      <c r="B83" s="15"/>
      <c r="C83" s="20"/>
      <c r="E83" s="17">
        <v>3</v>
      </c>
      <c r="F83" s="1" t="s">
        <v>97</v>
      </c>
      <c r="G83" s="27" t="s">
        <v>96</v>
      </c>
    </row>
    <row r="84" spans="1:7" ht="18.75" customHeight="1" thickBot="1">
      <c r="E84" s="17"/>
      <c r="F84" s="1"/>
      <c r="G84" s="27"/>
    </row>
    <row r="85" spans="1:7" ht="19.5" customHeight="1" thickBot="1">
      <c r="A85" s="10"/>
      <c r="B85" s="36" t="s">
        <v>16</v>
      </c>
      <c r="C85" s="37"/>
      <c r="E85" s="17">
        <v>1</v>
      </c>
      <c r="F85" s="1" t="s">
        <v>98</v>
      </c>
      <c r="G85" s="27" t="s">
        <v>99</v>
      </c>
    </row>
    <row r="86" spans="1:7" ht="12" customHeight="1">
      <c r="A86" s="5" t="s">
        <v>0</v>
      </c>
      <c r="B86" s="6" t="s">
        <v>3</v>
      </c>
      <c r="C86" s="7" t="s">
        <v>10</v>
      </c>
      <c r="E86" s="17"/>
      <c r="F86" s="1"/>
      <c r="G86" s="27"/>
    </row>
    <row r="87" spans="1:7" ht="12" customHeight="1">
      <c r="A87" s="3"/>
      <c r="B87" s="1"/>
      <c r="C87" s="8"/>
      <c r="E87" s="17">
        <v>2</v>
      </c>
      <c r="F87" s="1" t="s">
        <v>100</v>
      </c>
      <c r="G87" s="27" t="s">
        <v>101</v>
      </c>
    </row>
    <row r="88" spans="1:7" ht="12" customHeight="1">
      <c r="A88" s="3">
        <v>1</v>
      </c>
      <c r="B88" s="1" t="s">
        <v>117</v>
      </c>
      <c r="C88" s="8"/>
      <c r="E88" s="17"/>
      <c r="F88" s="18"/>
      <c r="G88" s="27"/>
    </row>
    <row r="89" spans="1:7" ht="13.5" thickBot="1">
      <c r="A89" s="19"/>
      <c r="B89" s="15"/>
      <c r="C89" s="20"/>
      <c r="E89" s="17">
        <v>1</v>
      </c>
      <c r="F89" s="1" t="s">
        <v>102</v>
      </c>
      <c r="G89" s="27" t="s">
        <v>101</v>
      </c>
    </row>
    <row r="90" spans="1:7">
      <c r="A90" s="11"/>
      <c r="B90" s="12"/>
      <c r="C90" s="12"/>
      <c r="E90" s="17"/>
      <c r="F90" s="1"/>
      <c r="G90" s="27"/>
    </row>
    <row r="91" spans="1:7" ht="13.5" thickBot="1">
      <c r="E91" s="17">
        <v>2</v>
      </c>
      <c r="F91" s="1" t="s">
        <v>103</v>
      </c>
      <c r="G91" s="27" t="s">
        <v>101</v>
      </c>
    </row>
    <row r="92" spans="1:7" ht="18.75" thickBot="1">
      <c r="A92" s="10"/>
      <c r="B92" s="36" t="s">
        <v>4</v>
      </c>
      <c r="C92" s="37"/>
      <c r="E92" s="17"/>
      <c r="F92" s="1"/>
      <c r="G92" s="27"/>
    </row>
    <row r="93" spans="1:7">
      <c r="A93" s="5" t="s">
        <v>0</v>
      </c>
      <c r="B93" s="6" t="s">
        <v>3</v>
      </c>
      <c r="C93" s="7" t="s">
        <v>5</v>
      </c>
      <c r="E93" s="17">
        <v>2</v>
      </c>
      <c r="F93" s="1" t="s">
        <v>104</v>
      </c>
      <c r="G93" s="27" t="s">
        <v>105</v>
      </c>
    </row>
    <row r="94" spans="1:7" s="2" customFormat="1" ht="12.75" customHeight="1">
      <c r="A94" s="3"/>
      <c r="B94" s="1"/>
      <c r="C94" s="8"/>
      <c r="E94" s="17"/>
      <c r="F94" s="18"/>
      <c r="G94" s="14"/>
    </row>
    <row r="95" spans="1:7" ht="19.5" customHeight="1">
      <c r="A95" s="17">
        <v>10</v>
      </c>
      <c r="B95" s="18" t="s">
        <v>30</v>
      </c>
      <c r="C95" s="14" t="s">
        <v>31</v>
      </c>
      <c r="E95" s="17">
        <v>1</v>
      </c>
      <c r="F95" s="1" t="s">
        <v>106</v>
      </c>
      <c r="G95" s="27" t="s">
        <v>105</v>
      </c>
    </row>
    <row r="96" spans="1:7">
      <c r="A96" s="3"/>
      <c r="B96" s="1"/>
      <c r="C96" s="8"/>
      <c r="E96" s="17"/>
      <c r="F96" s="18"/>
      <c r="G96" s="14"/>
    </row>
    <row r="97" spans="1:7">
      <c r="A97" s="17">
        <v>1</v>
      </c>
      <c r="B97" s="18" t="s">
        <v>50</v>
      </c>
      <c r="C97" s="14" t="s">
        <v>29</v>
      </c>
      <c r="E97" s="17">
        <v>2</v>
      </c>
      <c r="F97" s="1" t="s">
        <v>107</v>
      </c>
      <c r="G97" s="27" t="s">
        <v>105</v>
      </c>
    </row>
    <row r="98" spans="1:7" ht="13.5" thickBot="1">
      <c r="A98" s="19"/>
      <c r="B98" s="15"/>
      <c r="C98" s="20"/>
      <c r="E98" s="17"/>
      <c r="F98" s="1"/>
      <c r="G98" s="27"/>
    </row>
    <row r="99" spans="1:7" ht="13.5" thickBot="1">
      <c r="E99" s="17">
        <v>1</v>
      </c>
      <c r="F99" s="1" t="s">
        <v>108</v>
      </c>
      <c r="G99" s="27" t="s">
        <v>105</v>
      </c>
    </row>
    <row r="100" spans="1:7" ht="18.75" thickBot="1">
      <c r="A100" s="10"/>
      <c r="B100" s="36" t="s">
        <v>111</v>
      </c>
      <c r="C100" s="37"/>
      <c r="E100" s="17"/>
      <c r="F100" s="1"/>
      <c r="G100" s="27"/>
    </row>
    <row r="101" spans="1:7">
      <c r="A101" s="5" t="s">
        <v>0</v>
      </c>
      <c r="B101" s="6" t="s">
        <v>3</v>
      </c>
      <c r="C101" s="7" t="s">
        <v>112</v>
      </c>
      <c r="E101" s="17">
        <v>2</v>
      </c>
      <c r="F101" s="1" t="s">
        <v>109</v>
      </c>
      <c r="G101" s="27" t="s">
        <v>105</v>
      </c>
    </row>
    <row r="102" spans="1:7">
      <c r="A102" s="3"/>
      <c r="B102" s="1"/>
      <c r="C102" s="8"/>
      <c r="E102" s="17"/>
      <c r="F102" s="1"/>
      <c r="G102" s="27"/>
    </row>
    <row r="103" spans="1:7" ht="12" customHeight="1">
      <c r="A103" s="17">
        <v>1</v>
      </c>
      <c r="B103" s="18" t="s">
        <v>113</v>
      </c>
      <c r="C103" s="14" t="s">
        <v>114</v>
      </c>
      <c r="E103" s="17">
        <v>1</v>
      </c>
      <c r="F103" s="1" t="s">
        <v>110</v>
      </c>
      <c r="G103" s="27" t="s">
        <v>105</v>
      </c>
    </row>
    <row r="104" spans="1:7" ht="12" customHeight="1" thickBot="1">
      <c r="A104" s="19"/>
      <c r="B104" s="15"/>
      <c r="C104" s="20"/>
      <c r="E104" s="28"/>
      <c r="F104" s="29"/>
      <c r="G104" s="30"/>
    </row>
    <row r="105" spans="1:7" ht="12" customHeight="1">
      <c r="E105" s="9"/>
      <c r="G105" s="9"/>
    </row>
    <row r="106" spans="1:7">
      <c r="E106" s="9"/>
      <c r="G106" s="9"/>
    </row>
    <row r="107" spans="1:7">
      <c r="E107" s="16"/>
      <c r="F107" s="16"/>
      <c r="G107" s="16"/>
    </row>
    <row r="109" spans="1:7" ht="12" customHeight="1">
      <c r="E109" s="16"/>
      <c r="F109" s="16"/>
      <c r="G109" s="16"/>
    </row>
    <row r="110" spans="1:7">
      <c r="E110" s="16"/>
      <c r="F110" s="16"/>
      <c r="G110" s="16"/>
    </row>
    <row r="111" spans="1:7">
      <c r="E111" s="16"/>
      <c r="F111" s="16"/>
      <c r="G111" s="16"/>
    </row>
    <row r="112" spans="1:7" ht="14.25" customHeight="1">
      <c r="E112" s="16"/>
      <c r="F112" s="16"/>
      <c r="G112" s="16"/>
    </row>
    <row r="113" spans="1:7">
      <c r="E113" s="16"/>
      <c r="F113" s="16"/>
      <c r="G113" s="16"/>
    </row>
    <row r="114" spans="1:7" s="16" customFormat="1">
      <c r="A114" s="9"/>
      <c r="B114" s="4"/>
      <c r="C114" s="9"/>
    </row>
    <row r="115" spans="1:7" s="16" customFormat="1">
      <c r="A115" s="9"/>
      <c r="B115" s="4"/>
      <c r="C115" s="9"/>
    </row>
    <row r="116" spans="1:7">
      <c r="E116" s="16"/>
      <c r="F116" s="16"/>
      <c r="G116" s="16"/>
    </row>
    <row r="117" spans="1:7">
      <c r="E117" s="16"/>
      <c r="F117" s="16"/>
      <c r="G117" s="16"/>
    </row>
    <row r="118" spans="1:7">
      <c r="E118" s="16"/>
      <c r="F118" s="16"/>
      <c r="G118" s="16"/>
    </row>
    <row r="119" spans="1:7">
      <c r="E119" s="16"/>
      <c r="F119" s="16"/>
      <c r="G119" s="16"/>
    </row>
    <row r="120" spans="1:7">
      <c r="E120" s="16"/>
      <c r="F120" s="16"/>
      <c r="G120" s="16"/>
    </row>
    <row r="121" spans="1:7" ht="12" customHeight="1">
      <c r="E121" s="16"/>
      <c r="F121" s="16"/>
      <c r="G121" s="16"/>
    </row>
    <row r="122" spans="1:7" ht="12" customHeight="1">
      <c r="E122" s="16"/>
      <c r="F122" s="16"/>
      <c r="G122" s="16"/>
    </row>
    <row r="123" spans="1:7" ht="12" customHeight="1">
      <c r="E123" s="16"/>
      <c r="F123" s="16"/>
      <c r="G123" s="16"/>
    </row>
    <row r="124" spans="1:7">
      <c r="E124" s="16"/>
      <c r="F124" s="16"/>
      <c r="G124" s="16"/>
    </row>
    <row r="125" spans="1:7">
      <c r="E125" s="16"/>
      <c r="F125" s="16"/>
      <c r="G125" s="16"/>
    </row>
    <row r="126" spans="1:7">
      <c r="E126" s="16"/>
      <c r="F126" s="16"/>
      <c r="G126" s="16"/>
    </row>
    <row r="127" spans="1:7" ht="12" customHeight="1">
      <c r="E127" s="16"/>
      <c r="F127" s="16"/>
      <c r="G127" s="16"/>
    </row>
    <row r="128" spans="1:7">
      <c r="E128" s="16"/>
      <c r="F128" s="16"/>
      <c r="G128" s="16"/>
    </row>
    <row r="129" spans="1:7" s="2" customFormat="1" ht="18">
      <c r="A129" s="9"/>
      <c r="B129" s="4"/>
      <c r="C129" s="9"/>
      <c r="E129" s="16"/>
      <c r="F129" s="16"/>
      <c r="G129" s="16"/>
    </row>
    <row r="130" spans="1:7" ht="14.25" customHeight="1">
      <c r="E130" s="16"/>
      <c r="F130" s="16"/>
      <c r="G130" s="16"/>
    </row>
    <row r="131" spans="1:7">
      <c r="E131" s="16"/>
      <c r="F131" s="16"/>
      <c r="G131" s="16"/>
    </row>
    <row r="132" spans="1:7" s="16" customFormat="1">
      <c r="A132" s="9"/>
      <c r="B132" s="4"/>
      <c r="C132" s="9"/>
    </row>
    <row r="133" spans="1:7" s="16" customFormat="1">
      <c r="A133" s="9"/>
      <c r="B133" s="4"/>
      <c r="C133" s="9"/>
    </row>
    <row r="134" spans="1:7" s="16" customFormat="1">
      <c r="A134" s="9"/>
      <c r="B134" s="4"/>
      <c r="C134" s="9"/>
    </row>
    <row r="135" spans="1:7">
      <c r="E135" s="16"/>
      <c r="F135" s="16"/>
      <c r="G135" s="16"/>
    </row>
    <row r="136" spans="1:7" s="16" customFormat="1">
      <c r="A136" s="9"/>
      <c r="B136" s="4"/>
      <c r="C136" s="9"/>
    </row>
    <row r="137" spans="1:7">
      <c r="E137" s="16"/>
      <c r="F137" s="16"/>
      <c r="G137" s="16"/>
    </row>
    <row r="138" spans="1:7" s="16" customFormat="1">
      <c r="A138" s="9"/>
      <c r="B138" s="4"/>
      <c r="C138" s="9"/>
    </row>
    <row r="139" spans="1:7" s="16" customFormat="1">
      <c r="A139" s="9"/>
      <c r="B139" s="4"/>
      <c r="C139" s="9"/>
    </row>
    <row r="140" spans="1:7" s="16" customFormat="1">
      <c r="A140" s="9"/>
      <c r="B140" s="4"/>
      <c r="C140" s="9"/>
    </row>
    <row r="141" spans="1:7" s="16" customFormat="1">
      <c r="A141" s="9"/>
      <c r="B141" s="4"/>
      <c r="C141" s="9"/>
    </row>
    <row r="142" spans="1:7" s="16" customFormat="1">
      <c r="A142" s="9"/>
      <c r="B142" s="4"/>
      <c r="C142" s="9"/>
    </row>
    <row r="143" spans="1:7" s="16" customFormat="1">
      <c r="A143" s="9"/>
      <c r="B143" s="4"/>
      <c r="C143" s="9"/>
    </row>
    <row r="144" spans="1:7" s="16" customFormat="1">
      <c r="A144" s="9"/>
      <c r="B144" s="4"/>
      <c r="C144" s="9"/>
    </row>
    <row r="145" spans="1:7" s="16" customFormat="1">
      <c r="A145" s="9"/>
      <c r="B145" s="4"/>
      <c r="C145" s="9"/>
    </row>
    <row r="146" spans="1:7" s="16" customFormat="1">
      <c r="A146" s="9"/>
      <c r="B146" s="4"/>
      <c r="C146" s="9"/>
    </row>
    <row r="147" spans="1:7" s="16" customFormat="1">
      <c r="A147" s="9"/>
      <c r="B147" s="4"/>
      <c r="C147" s="9"/>
    </row>
    <row r="148" spans="1:7" s="16" customFormat="1">
      <c r="A148" s="9"/>
      <c r="B148" s="4"/>
      <c r="C148" s="9"/>
    </row>
    <row r="149" spans="1:7" s="16" customFormat="1">
      <c r="A149" s="9"/>
      <c r="B149" s="4"/>
      <c r="C149" s="9"/>
    </row>
    <row r="150" spans="1:7" s="16" customFormat="1">
      <c r="A150" s="9"/>
      <c r="B150" s="4"/>
      <c r="C150" s="9"/>
    </row>
    <row r="151" spans="1:7" s="16" customFormat="1">
      <c r="A151" s="9"/>
      <c r="B151" s="4"/>
      <c r="C151" s="9"/>
    </row>
    <row r="152" spans="1:7" s="16" customFormat="1">
      <c r="A152" s="9"/>
      <c r="B152" s="4"/>
      <c r="C152" s="9"/>
    </row>
    <row r="153" spans="1:7" s="16" customFormat="1">
      <c r="A153" s="9"/>
      <c r="B153" s="4"/>
      <c r="C153" s="9"/>
    </row>
    <row r="154" spans="1:7" s="16" customFormat="1">
      <c r="A154" s="9"/>
      <c r="B154" s="4"/>
      <c r="C154" s="9"/>
    </row>
    <row r="155" spans="1:7" s="16" customFormat="1">
      <c r="A155" s="9"/>
      <c r="B155" s="4"/>
      <c r="C155" s="9"/>
      <c r="E155" s="4"/>
      <c r="F155" s="4"/>
      <c r="G155" s="4"/>
    </row>
    <row r="156" spans="1:7" s="16" customFormat="1">
      <c r="A156" s="9"/>
      <c r="B156" s="4"/>
      <c r="C156" s="9"/>
    </row>
    <row r="157" spans="1:7" s="16" customFormat="1">
      <c r="A157" s="9"/>
      <c r="B157" s="4"/>
      <c r="C157" s="9"/>
      <c r="E157" s="4"/>
      <c r="F157" s="4"/>
      <c r="G157" s="4"/>
    </row>
    <row r="158" spans="1:7" s="16" customFormat="1">
      <c r="A158" s="9"/>
      <c r="B158" s="4"/>
      <c r="C158" s="9"/>
      <c r="E158" s="4"/>
      <c r="F158" s="4"/>
      <c r="G158" s="4"/>
    </row>
    <row r="159" spans="1:7" s="16" customFormat="1">
      <c r="A159" s="9"/>
      <c r="B159" s="4"/>
      <c r="C159" s="9"/>
      <c r="E159" s="4"/>
      <c r="F159" s="4"/>
      <c r="G159" s="4"/>
    </row>
    <row r="160" spans="1:7" s="16" customFormat="1">
      <c r="A160" s="9"/>
      <c r="B160" s="4"/>
      <c r="C160" s="9"/>
    </row>
    <row r="161" spans="1:7" s="16" customFormat="1">
      <c r="A161" s="9"/>
      <c r="B161" s="4"/>
      <c r="C161" s="9"/>
      <c r="E161" s="4"/>
      <c r="F161" s="4"/>
      <c r="G161" s="4"/>
    </row>
    <row r="162" spans="1:7" s="16" customFormat="1">
      <c r="A162" s="9"/>
      <c r="B162" s="4"/>
      <c r="C162" s="9"/>
    </row>
    <row r="163" spans="1:7" s="16" customFormat="1">
      <c r="A163" s="9"/>
      <c r="B163" s="4"/>
      <c r="C163" s="9"/>
      <c r="E163" s="4"/>
      <c r="F163" s="4"/>
      <c r="G163" s="4"/>
    </row>
    <row r="164" spans="1:7" s="16" customFormat="1">
      <c r="A164" s="9"/>
      <c r="B164" s="4"/>
      <c r="C164" s="9"/>
      <c r="E164" s="4"/>
      <c r="F164" s="4"/>
      <c r="G164" s="4"/>
    </row>
    <row r="165" spans="1:7" s="16" customFormat="1">
      <c r="A165" s="9"/>
      <c r="B165" s="4"/>
      <c r="C165" s="9"/>
      <c r="E165" s="4"/>
      <c r="F165" s="4"/>
      <c r="G165" s="4"/>
    </row>
    <row r="166" spans="1:7" s="16" customFormat="1">
      <c r="A166" s="9"/>
      <c r="B166" s="4"/>
      <c r="C166" s="9"/>
      <c r="E166" s="4"/>
      <c r="F166" s="4"/>
      <c r="G166" s="4"/>
    </row>
    <row r="167" spans="1:7" s="16" customFormat="1">
      <c r="A167" s="9"/>
      <c r="B167" s="4"/>
      <c r="C167" s="9"/>
      <c r="E167" s="4"/>
      <c r="F167" s="4"/>
      <c r="G167" s="4"/>
    </row>
    <row r="168" spans="1:7" s="16" customFormat="1">
      <c r="A168" s="9"/>
      <c r="B168" s="4"/>
      <c r="C168" s="9"/>
    </row>
    <row r="169" spans="1:7" s="16" customFormat="1">
      <c r="A169" s="9"/>
      <c r="B169" s="4"/>
      <c r="C169" s="9"/>
      <c r="E169" s="4"/>
      <c r="F169" s="4"/>
      <c r="G169" s="4"/>
    </row>
    <row r="170" spans="1:7" s="16" customFormat="1">
      <c r="A170" s="9"/>
      <c r="B170" s="4"/>
      <c r="C170" s="9"/>
      <c r="E170" s="4"/>
      <c r="F170" s="4"/>
      <c r="G170" s="4"/>
    </row>
    <row r="171" spans="1:7" s="16" customFormat="1">
      <c r="A171" s="9"/>
      <c r="B171" s="4"/>
      <c r="C171" s="9"/>
      <c r="E171" s="4"/>
      <c r="F171" s="4"/>
      <c r="G171" s="4"/>
    </row>
    <row r="172" spans="1:7" s="16" customFormat="1">
      <c r="A172" s="9"/>
      <c r="B172" s="4"/>
      <c r="C172" s="9"/>
      <c r="E172" s="4"/>
      <c r="F172" s="4"/>
      <c r="G172" s="4"/>
    </row>
    <row r="173" spans="1:7" s="16" customFormat="1">
      <c r="A173" s="9"/>
      <c r="B173" s="4"/>
      <c r="C173" s="9"/>
      <c r="E173" s="4"/>
      <c r="F173" s="4"/>
      <c r="G173" s="4"/>
    </row>
    <row r="174" spans="1:7" s="16" customFormat="1">
      <c r="A174" s="9"/>
      <c r="B174" s="4"/>
      <c r="C174" s="9"/>
    </row>
    <row r="175" spans="1:7" s="16" customFormat="1">
      <c r="A175" s="9"/>
      <c r="B175" s="4"/>
      <c r="C175" s="9"/>
      <c r="E175" s="4"/>
      <c r="F175" s="4"/>
      <c r="G175" s="4"/>
    </row>
    <row r="176" spans="1:7" s="16" customFormat="1">
      <c r="A176" s="9"/>
      <c r="B176" s="4"/>
      <c r="C176" s="9"/>
    </row>
    <row r="177" spans="1:7" s="16" customFormat="1">
      <c r="A177" s="9"/>
      <c r="B177" s="4"/>
      <c r="C177" s="9"/>
      <c r="E177" s="4"/>
      <c r="F177" s="4"/>
      <c r="G177" s="4"/>
    </row>
    <row r="178" spans="1:7" s="16" customFormat="1">
      <c r="A178" s="9"/>
      <c r="B178" s="4"/>
      <c r="C178" s="9"/>
      <c r="E178" s="4"/>
      <c r="F178" s="4"/>
      <c r="G178" s="4"/>
    </row>
    <row r="179" spans="1:7" s="16" customFormat="1">
      <c r="A179" s="9"/>
      <c r="B179" s="4"/>
      <c r="C179" s="9"/>
      <c r="E179" s="4"/>
      <c r="F179" s="4"/>
      <c r="G179" s="4"/>
    </row>
    <row r="180" spans="1:7" s="16" customFormat="1">
      <c r="A180" s="9"/>
      <c r="B180" s="4"/>
      <c r="C180" s="9"/>
      <c r="E180" s="4"/>
      <c r="F180" s="4"/>
      <c r="G180" s="4"/>
    </row>
    <row r="181" spans="1:7" s="16" customFormat="1">
      <c r="A181" s="9"/>
      <c r="B181" s="4"/>
      <c r="C181" s="9"/>
      <c r="E181" s="4"/>
      <c r="F181" s="4"/>
      <c r="G181" s="4"/>
    </row>
    <row r="182" spans="1:7" s="16" customFormat="1">
      <c r="A182" s="9"/>
      <c r="B182" s="4"/>
      <c r="C182" s="9"/>
      <c r="E182" s="4"/>
      <c r="F182" s="4"/>
      <c r="G182" s="4"/>
    </row>
    <row r="183" spans="1:7" s="16" customFormat="1">
      <c r="A183" s="9"/>
      <c r="B183" s="4"/>
      <c r="C183" s="9"/>
      <c r="E183" s="4"/>
      <c r="F183" s="4"/>
      <c r="G183" s="4"/>
    </row>
    <row r="184" spans="1:7" s="16" customFormat="1">
      <c r="A184" s="9"/>
      <c r="B184" s="4"/>
      <c r="C184" s="9"/>
      <c r="E184" s="4"/>
      <c r="F184" s="4"/>
      <c r="G184" s="4"/>
    </row>
    <row r="186" spans="1:7" s="16" customFormat="1">
      <c r="A186" s="9"/>
      <c r="B186" s="4"/>
      <c r="C186" s="9"/>
      <c r="E186" s="4"/>
      <c r="F186" s="4"/>
      <c r="G186" s="4"/>
    </row>
    <row r="190" spans="1:7" s="16" customFormat="1">
      <c r="A190" s="9"/>
      <c r="B190" s="4"/>
      <c r="C190" s="9"/>
      <c r="E190" s="4"/>
      <c r="F190" s="4"/>
      <c r="G190" s="4"/>
    </row>
    <row r="192" spans="1:7" s="16" customFormat="1">
      <c r="A192" s="9"/>
      <c r="B192" s="4"/>
      <c r="C192" s="9"/>
      <c r="E192" s="4"/>
      <c r="F192" s="4"/>
      <c r="G192" s="4"/>
    </row>
    <row r="198" spans="1:7" s="16" customFormat="1" ht="18">
      <c r="A198" s="9"/>
      <c r="B198" s="4"/>
      <c r="C198" s="9"/>
      <c r="E198" s="2"/>
      <c r="F198" s="2"/>
      <c r="G198" s="2"/>
    </row>
    <row r="200" spans="1:7">
      <c r="E200" s="16"/>
      <c r="F200" s="16"/>
      <c r="G200" s="16"/>
    </row>
    <row r="202" spans="1:7">
      <c r="E202" s="16"/>
      <c r="F202" s="16"/>
      <c r="G202" s="16"/>
    </row>
    <row r="204" spans="1:7" s="16" customFormat="1">
      <c r="A204" s="9"/>
      <c r="B204" s="4"/>
      <c r="C204" s="9"/>
      <c r="E204" s="4"/>
      <c r="F204" s="4"/>
      <c r="G204" s="4"/>
    </row>
    <row r="206" spans="1:7" s="16" customFormat="1">
      <c r="A206" s="9"/>
      <c r="B206" s="4"/>
      <c r="C206" s="9"/>
      <c r="E206" s="4"/>
      <c r="F206" s="4"/>
      <c r="G206" s="4"/>
    </row>
    <row r="228" spans="1:7" s="2" customFormat="1" ht="14.25" customHeight="1">
      <c r="A228" s="9"/>
      <c r="B228" s="4"/>
      <c r="C228" s="9"/>
      <c r="E228" s="4"/>
      <c r="F228" s="4"/>
      <c r="G228" s="4"/>
    </row>
    <row r="230" spans="1:7" s="16" customFormat="1">
      <c r="A230" s="9"/>
      <c r="B230" s="4"/>
      <c r="C230" s="9"/>
      <c r="E230" s="4"/>
      <c r="F230" s="4"/>
      <c r="G230" s="4"/>
    </row>
    <row r="232" spans="1:7" s="16" customFormat="1">
      <c r="A232" s="9"/>
      <c r="B232" s="4"/>
      <c r="C232" s="9"/>
      <c r="E232" s="4"/>
      <c r="F232" s="4"/>
      <c r="G232" s="4"/>
    </row>
    <row r="239" spans="1:7" ht="12" customHeight="1"/>
    <row r="240" spans="1:7" ht="12" customHeight="1"/>
    <row r="241" ht="12" customHeight="1"/>
    <row r="242" ht="12" customHeight="1"/>
  </sheetData>
  <mergeCells count="9">
    <mergeCell ref="B100:C100"/>
    <mergeCell ref="A1:C1"/>
    <mergeCell ref="E1:G1"/>
    <mergeCell ref="E9:G9"/>
    <mergeCell ref="E19:G19"/>
    <mergeCell ref="B85:C85"/>
    <mergeCell ref="B92:C92"/>
    <mergeCell ref="E26:G26"/>
    <mergeCell ref="A60:C60"/>
  </mergeCells>
  <pageMargins left="0.7" right="0.7" top="0.75" bottom="0.75" header="0.3" footer="0.3"/>
  <pageSetup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 2015 Charge Sys</vt:lpstr>
      <vt:lpstr>'Dec 2015 Charge Sys'!Print_Area</vt:lpstr>
    </vt:vector>
  </TitlesOfParts>
  <Company>Caterpillar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Windt</dc:creator>
  <cp:lastModifiedBy>Jon</cp:lastModifiedBy>
  <cp:lastPrinted>2016-03-25T20:19:33Z</cp:lastPrinted>
  <dcterms:created xsi:type="dcterms:W3CDTF">2015-05-04T21:54:49Z</dcterms:created>
  <dcterms:modified xsi:type="dcterms:W3CDTF">2024-11-27T20:20:57Z</dcterms:modified>
</cp:coreProperties>
</file>